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écapitulatif" sheetId="1" r:id="rId1"/>
  </sheets>
  <definedNames>
    <definedName name="_xlnm.Print_Titles" localSheetId="0">'récapitulatif'!$4:$10</definedName>
    <definedName name="_xlnm.Print_Area" localSheetId="0">'récapitulatif'!$A$1:$W$19</definedName>
  </definedNames>
  <calcPr fullCalcOnLoad="1"/>
</workbook>
</file>

<file path=xl/sharedStrings.xml><?xml version="1.0" encoding="utf-8"?>
<sst xmlns="http://schemas.openxmlformats.org/spreadsheetml/2006/main" count="41" uniqueCount="41">
  <si>
    <t>Académie de Toulouse</t>
  </si>
  <si>
    <t>DSDEN de Tarn-et-Garonne</t>
  </si>
  <si>
    <t>Secteur public</t>
  </si>
  <si>
    <t xml:space="preserve">ACADEMIE de </t>
  </si>
  <si>
    <t>DSDEN de</t>
  </si>
  <si>
    <t>circonscription</t>
  </si>
  <si>
    <t>UAI</t>
  </si>
  <si>
    <t>Effectifs d'élèves dans l'enseignement préélémentaire</t>
  </si>
  <si>
    <t>Effectifs d'élèves dans 
l'enseignement 
élémentaire</t>
  </si>
  <si>
    <t>Effectifs d'élèves relevant de l'ASH</t>
  </si>
  <si>
    <t>Effectifs total d'élèves</t>
  </si>
  <si>
    <t>Nombre de classes dans les écoles</t>
  </si>
  <si>
    <t xml:space="preserve"> postes occitan</t>
  </si>
  <si>
    <t>UPE2A</t>
  </si>
  <si>
    <t>2 ans</t>
  </si>
  <si>
    <t>3 ans</t>
  </si>
  <si>
    <t>4 ans</t>
  </si>
  <si>
    <t>5 ans et plus</t>
  </si>
  <si>
    <t>ttal mat</t>
  </si>
  <si>
    <t>CP</t>
  </si>
  <si>
    <t>CE1</t>
  </si>
  <si>
    <t>CE2</t>
  </si>
  <si>
    <t>CM1</t>
  </si>
  <si>
    <t>CM2</t>
  </si>
  <si>
    <t>ttal élém</t>
  </si>
  <si>
    <t>préél</t>
  </si>
  <si>
    <t>ttal cl</t>
  </si>
  <si>
    <t xml:space="preserve"> </t>
  </si>
  <si>
    <t>ASH</t>
  </si>
  <si>
    <t>castelsarrasin</t>
  </si>
  <si>
    <t>Caussade</t>
  </si>
  <si>
    <t>Montauban Centre</t>
  </si>
  <si>
    <t>Montauban Sud</t>
  </si>
  <si>
    <t>Valence d'Agen</t>
  </si>
  <si>
    <t>TOTAL DEPARTEMENT</t>
  </si>
  <si>
    <r>
      <t xml:space="preserve">Effectif total d'élèves dans l'enseignement </t>
    </r>
    <r>
      <rPr>
        <b/>
        <sz val="10"/>
        <rFont val="Arial"/>
        <family val="2"/>
      </rPr>
      <t>préélémentaire</t>
    </r>
  </si>
  <si>
    <r>
      <t xml:space="preserve">Effectif total d'élèves dans 
l'enseignement 
</t>
    </r>
    <r>
      <rPr>
        <b/>
        <sz val="10"/>
        <rFont val="Arial"/>
        <family val="2"/>
      </rPr>
      <t>élémentaire</t>
    </r>
  </si>
  <si>
    <t>ulis</t>
  </si>
  <si>
    <t>ULIS</t>
  </si>
  <si>
    <t>primaire ou élém</t>
  </si>
  <si>
    <t>Récapitulatif département - Rentrée 2023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</si>
</sst>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0;;\ ;"/>
    <numFmt numFmtId="176" formatCode="#"/>
    <numFmt numFmtId="177" formatCode="dd/mm/yyyy"/>
    <numFmt numFmtId="178" formatCode="0;0;\ 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* #,##0_);_(* \(#,##0\);_(* &quot;-&quot;_);_(@_)"/>
    <numFmt numFmtId="185" formatCode="_(&quot;€&quot;* #,##0.00_);_(&quot;€&quot;* \(#,##0.00\);_(&quot;€&quot;* &quot;-&quot;??_);_(@_)"/>
    <numFmt numFmtId="186" formatCode="_(* #,##0.00_);_(* \(#,##0.00\);_(* &quot;-&quot;??_);_(@_)"/>
    <numFmt numFmtId="187" formatCode="#,##0\ _€"/>
    <numFmt numFmtId="188" formatCode="dd/mm/yy;@"/>
    <numFmt numFmtId="189" formatCode="#,##0.0\ _€"/>
    <numFmt numFmtId="190" formatCode="#,##0.00\ _€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\ _€"/>
    <numFmt numFmtId="198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3" xfId="0" applyFont="1" applyFill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0" fillId="34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>
      <alignment horizontal="center" vertical="center"/>
    </xf>
    <xf numFmtId="49" fontId="12" fillId="35" borderId="12" xfId="0" applyNumberFormat="1" applyFont="1" applyFill="1" applyBorder="1" applyAlignment="1" applyProtection="1">
      <alignment horizontal="left" vertical="center"/>
      <protection locked="0"/>
    </xf>
    <xf numFmtId="187" fontId="14" fillId="35" borderId="12" xfId="0" applyNumberFormat="1" applyFont="1" applyFill="1" applyBorder="1" applyAlignment="1" applyProtection="1">
      <alignment horizontal="center" vertical="center"/>
      <protection locked="0"/>
    </xf>
    <xf numFmtId="0" fontId="15" fillId="35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 locked="0"/>
    </xf>
    <xf numFmtId="0" fontId="15" fillId="36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187" fontId="4" fillId="34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 horizontal="center" vertical="center"/>
      <protection/>
    </xf>
    <xf numFmtId="187" fontId="4" fillId="0" borderId="12" xfId="0" applyNumberFormat="1" applyFont="1" applyFill="1" applyBorder="1" applyAlignment="1" applyProtection="1">
      <alignment/>
      <protection/>
    </xf>
    <xf numFmtId="187" fontId="15" fillId="35" borderId="12" xfId="0" applyNumberFormat="1" applyFont="1" applyFill="1" applyBorder="1" applyAlignment="1" applyProtection="1">
      <alignment horizontal="center" vertical="center"/>
      <protection locked="0"/>
    </xf>
    <xf numFmtId="187" fontId="15" fillId="36" borderId="12" xfId="0" applyNumberFormat="1" applyFont="1" applyFill="1" applyBorder="1" applyAlignment="1" applyProtection="1">
      <alignment horizontal="center" vertical="center"/>
      <protection locked="0"/>
    </xf>
    <xf numFmtId="187" fontId="15" fillId="0" borderId="12" xfId="0" applyNumberFormat="1" applyFont="1" applyBorder="1" applyAlignment="1" applyProtection="1">
      <alignment horizontal="center" vertical="center"/>
      <protection/>
    </xf>
    <xf numFmtId="0" fontId="15" fillId="33" borderId="12" xfId="0" applyNumberFormat="1" applyFont="1" applyFill="1" applyBorder="1" applyAlignment="1" applyProtection="1">
      <alignment horizontal="center" vertical="center"/>
      <protection/>
    </xf>
    <xf numFmtId="187" fontId="15" fillId="34" borderId="1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187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187" fontId="15" fillId="33" borderId="12" xfId="0" applyNumberFormat="1" applyFont="1" applyFill="1" applyBorder="1" applyAlignment="1" applyProtection="1">
      <alignment horizontal="center" vertical="center"/>
      <protection locked="0"/>
    </xf>
    <xf numFmtId="187" fontId="12" fillId="0" borderId="12" xfId="0" applyNumberFormat="1" applyFont="1" applyBorder="1" applyAlignment="1" applyProtection="1">
      <alignment horizontal="center" vertical="center"/>
      <protection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/>
    </xf>
    <xf numFmtId="187" fontId="4" fillId="35" borderId="12" xfId="0" applyNumberFormat="1" applyFont="1" applyFill="1" applyBorder="1" applyAlignment="1" applyProtection="1">
      <alignment horizontal="center" vertical="center"/>
      <protection locked="0"/>
    </xf>
    <xf numFmtId="187" fontId="4" fillId="36" borderId="12" xfId="0" applyNumberFormat="1" applyFont="1" applyFill="1" applyBorder="1" applyAlignment="1" applyProtection="1">
      <alignment horizontal="center" vertical="center"/>
      <protection locked="0"/>
    </xf>
    <xf numFmtId="0" fontId="4" fillId="35" borderId="12" xfId="0" applyNumberFormat="1" applyFont="1" applyFill="1" applyBorder="1" applyAlignment="1" applyProtection="1">
      <alignment horizontal="center" vertical="center"/>
      <protection locked="0"/>
    </xf>
    <xf numFmtId="0" fontId="4" fillId="36" borderId="12" xfId="0" applyNumberFormat="1" applyFont="1" applyFill="1" applyBorder="1" applyAlignment="1" applyProtection="1">
      <alignment horizontal="center" vertical="center"/>
      <protection/>
    </xf>
    <xf numFmtId="187" fontId="12" fillId="0" borderId="12" xfId="0" applyNumberFormat="1" applyFont="1" applyFill="1" applyBorder="1" applyAlignment="1" applyProtection="1">
      <alignment/>
      <protection/>
    </xf>
    <xf numFmtId="0" fontId="9" fillId="0" borderId="17" xfId="0" applyFont="1" applyBorder="1" applyAlignment="1">
      <alignment horizontal="center" vertical="center"/>
    </xf>
    <xf numFmtId="0" fontId="0" fillId="0" borderId="18" xfId="0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4" fillId="33" borderId="18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34" borderId="18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 textRotation="143" wrapText="1"/>
    </xf>
    <xf numFmtId="0" fontId="9" fillId="0" borderId="20" xfId="0" applyFont="1" applyBorder="1" applyAlignment="1">
      <alignment horizontal="center" vertical="center" textRotation="143" wrapText="1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25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 applyProtection="1">
      <alignment horizontal="center" vertical="center" wrapText="1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6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Fill="1" applyBorder="1" applyAlignment="1" applyProtection="1">
      <alignment horizontal="center" vertical="center" textRotation="90" wrapText="1"/>
      <protection/>
    </xf>
    <xf numFmtId="0" fontId="11" fillId="0" borderId="27" xfId="0" applyFont="1" applyFill="1" applyBorder="1" applyAlignment="1" applyProtection="1">
      <alignment horizontal="center" vertical="center" textRotation="90" wrapText="1"/>
      <protection/>
    </xf>
    <xf numFmtId="0" fontId="11" fillId="34" borderId="23" xfId="0" applyFont="1" applyFill="1" applyBorder="1" applyAlignment="1" applyProtection="1">
      <alignment horizontal="center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304800</xdr:colOff>
      <xdr:row>16</xdr:row>
      <xdr:rowOff>0</xdr:rowOff>
    </xdr:from>
    <xdr:to>
      <xdr:col>23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372850" y="7972425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"/>
  <sheetViews>
    <sheetView tabSelected="1" zoomScale="85" zoomScaleNormal="85" zoomScaleSheetLayoutView="85" zoomScalePageLayoutView="0" workbookViewId="0" topLeftCell="A4">
      <selection activeCell="AA14" sqref="AA14"/>
    </sheetView>
  </sheetViews>
  <sheetFormatPr defaultColWidth="11.421875" defaultRowHeight="12.75"/>
  <cols>
    <col min="1" max="1" width="33.00390625" style="6" bestFit="1" customWidth="1"/>
    <col min="2" max="2" width="14.140625" style="2" hidden="1" customWidth="1"/>
    <col min="3" max="3" width="8.28125" style="3" bestFit="1" customWidth="1"/>
    <col min="4" max="4" width="9.421875" style="3" bestFit="1" customWidth="1"/>
    <col min="5" max="5" width="16.00390625" style="3" bestFit="1" customWidth="1"/>
    <col min="6" max="6" width="9.421875" style="3" bestFit="1" customWidth="1"/>
    <col min="7" max="7" width="10.7109375" style="3" bestFit="1" customWidth="1"/>
    <col min="8" max="12" width="9.421875" style="3" bestFit="1" customWidth="1"/>
    <col min="13" max="13" width="10.7109375" style="3" bestFit="1" customWidth="1"/>
    <col min="14" max="14" width="11.140625" style="3" customWidth="1"/>
    <col min="15" max="15" width="10.00390625" style="4" hidden="1" customWidth="1"/>
    <col min="16" max="16" width="14.00390625" style="4" hidden="1" customWidth="1"/>
    <col min="17" max="17" width="10.140625" style="5" customWidth="1"/>
    <col min="18" max="18" width="7.140625" style="5" bestFit="1" customWidth="1"/>
    <col min="19" max="19" width="7.140625" style="5" customWidth="1"/>
    <col min="20" max="20" width="12.28125" style="5" customWidth="1"/>
    <col min="21" max="21" width="9.28125" style="5" bestFit="1" customWidth="1"/>
    <col min="22" max="22" width="6.421875" style="5" customWidth="1"/>
    <col min="23" max="23" width="6.7109375" style="5" bestFit="1" customWidth="1"/>
    <col min="24" max="16384" width="11.421875" style="6" customWidth="1"/>
  </cols>
  <sheetData>
    <row r="2" ht="18">
      <c r="A2" s="1" t="s">
        <v>0</v>
      </c>
    </row>
    <row r="3" ht="18">
      <c r="A3" s="1" t="s">
        <v>1</v>
      </c>
    </row>
    <row r="4" ht="18">
      <c r="A4" s="1" t="s">
        <v>2</v>
      </c>
    </row>
    <row r="5" spans="1:23" s="2" customFormat="1" ht="22.5" customHeight="1">
      <c r="A5" s="7"/>
      <c r="B5" s="8" t="s">
        <v>3</v>
      </c>
      <c r="C5" s="9"/>
      <c r="D5" s="9"/>
      <c r="E5" s="9"/>
      <c r="F5" s="9"/>
      <c r="H5" s="68" t="s">
        <v>40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</row>
    <row r="6" spans="1:23" s="2" customFormat="1" ht="22.5" customHeight="1">
      <c r="A6" s="7"/>
      <c r="B6" s="8"/>
      <c r="C6" s="9"/>
      <c r="D6" s="9"/>
      <c r="E6" s="9"/>
      <c r="F6" s="9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</row>
    <row r="7" spans="1:23" s="2" customFormat="1" ht="22.5" customHeight="1">
      <c r="A7" s="7"/>
      <c r="B7" s="8"/>
      <c r="C7" s="9"/>
      <c r="D7" s="9"/>
      <c r="E7" s="9"/>
      <c r="F7" s="9"/>
      <c r="G7" s="10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</row>
    <row r="8" spans="1:23" s="2" customFormat="1" ht="37.5" customHeight="1" thickBot="1">
      <c r="A8" s="7"/>
      <c r="B8" s="11" t="s">
        <v>4</v>
      </c>
      <c r="C8" s="12"/>
      <c r="D8" s="12"/>
      <c r="E8" s="12"/>
      <c r="F8" s="12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</row>
    <row r="9" spans="1:23" ht="113.25" customHeight="1">
      <c r="A9" s="56" t="s">
        <v>5</v>
      </c>
      <c r="B9" s="58" t="s">
        <v>6</v>
      </c>
      <c r="C9" s="60" t="s">
        <v>7</v>
      </c>
      <c r="D9" s="60"/>
      <c r="E9" s="60"/>
      <c r="F9" s="60"/>
      <c r="G9" s="60"/>
      <c r="H9" s="61" t="s">
        <v>8</v>
      </c>
      <c r="I9" s="62"/>
      <c r="J9" s="62"/>
      <c r="K9" s="62"/>
      <c r="L9" s="62"/>
      <c r="M9" s="63"/>
      <c r="N9" s="13" t="s">
        <v>9</v>
      </c>
      <c r="O9" s="64" t="s">
        <v>35</v>
      </c>
      <c r="P9" s="64" t="s">
        <v>36</v>
      </c>
      <c r="Q9" s="66" t="s">
        <v>10</v>
      </c>
      <c r="R9" s="73" t="s">
        <v>11</v>
      </c>
      <c r="S9" s="74"/>
      <c r="T9" s="74"/>
      <c r="U9" s="75"/>
      <c r="V9" s="70" t="s">
        <v>12</v>
      </c>
      <c r="W9" s="70" t="s">
        <v>13</v>
      </c>
    </row>
    <row r="10" spans="1:26" ht="104.25" customHeight="1">
      <c r="A10" s="57"/>
      <c r="B10" s="59"/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18</v>
      </c>
      <c r="H10" s="15" t="s">
        <v>19</v>
      </c>
      <c r="I10" s="15" t="s">
        <v>20</v>
      </c>
      <c r="J10" s="15" t="s">
        <v>21</v>
      </c>
      <c r="K10" s="15" t="s">
        <v>22</v>
      </c>
      <c r="L10" s="15" t="s">
        <v>23</v>
      </c>
      <c r="M10" s="15" t="s">
        <v>24</v>
      </c>
      <c r="N10" s="15" t="s">
        <v>38</v>
      </c>
      <c r="O10" s="65"/>
      <c r="P10" s="65"/>
      <c r="Q10" s="67"/>
      <c r="R10" s="16" t="s">
        <v>25</v>
      </c>
      <c r="S10" s="17" t="s">
        <v>37</v>
      </c>
      <c r="T10" s="17" t="s">
        <v>39</v>
      </c>
      <c r="U10" s="16" t="s">
        <v>26</v>
      </c>
      <c r="V10" s="71"/>
      <c r="W10" s="72"/>
      <c r="Z10" s="6" t="s">
        <v>27</v>
      </c>
    </row>
    <row r="11" spans="1:24" ht="39.75" customHeight="1">
      <c r="A11" s="18" t="s">
        <v>29</v>
      </c>
      <c r="B11" s="19"/>
      <c r="C11" s="29">
        <v>14</v>
      </c>
      <c r="D11" s="29">
        <v>527</v>
      </c>
      <c r="E11" s="29">
        <v>497</v>
      </c>
      <c r="F11" s="29">
        <v>561</v>
      </c>
      <c r="G11" s="30">
        <f aca="true" t="shared" si="0" ref="G11:G16">SUM(C11:F11)</f>
        <v>1599</v>
      </c>
      <c r="H11" s="21">
        <v>535</v>
      </c>
      <c r="I11" s="21">
        <v>574</v>
      </c>
      <c r="J11" s="21">
        <v>595</v>
      </c>
      <c r="K11" s="21">
        <v>604</v>
      </c>
      <c r="L11" s="21">
        <v>605</v>
      </c>
      <c r="M11" s="23">
        <f aca="true" t="shared" si="1" ref="M11:M16">SUM(H11:L11)</f>
        <v>2913</v>
      </c>
      <c r="N11" s="30">
        <v>52</v>
      </c>
      <c r="O11" s="31"/>
      <c r="P11" s="31"/>
      <c r="Q11" s="32">
        <f aca="true" t="shared" si="2" ref="Q11:Q16">SUM(G11+M11+N11)</f>
        <v>4564</v>
      </c>
      <c r="R11" s="33">
        <v>64</v>
      </c>
      <c r="S11" s="26">
        <v>6</v>
      </c>
      <c r="T11" s="26">
        <v>135</v>
      </c>
      <c r="U11" s="26">
        <f aca="true" t="shared" si="3" ref="U11:U16">SUM(R11:T11)</f>
        <v>205</v>
      </c>
      <c r="V11" s="28"/>
      <c r="W11" s="28"/>
      <c r="X11" s="34"/>
    </row>
    <row r="12" spans="1:24" ht="39.75" customHeight="1">
      <c r="A12" s="18" t="s">
        <v>30</v>
      </c>
      <c r="B12" s="35"/>
      <c r="C12" s="36">
        <v>37</v>
      </c>
      <c r="D12" s="36">
        <v>385</v>
      </c>
      <c r="E12" s="36">
        <v>419</v>
      </c>
      <c r="F12" s="36">
        <v>414</v>
      </c>
      <c r="G12" s="30">
        <f t="shared" si="0"/>
        <v>1255</v>
      </c>
      <c r="H12" s="37">
        <v>457</v>
      </c>
      <c r="I12" s="37">
        <v>438</v>
      </c>
      <c r="J12" s="37">
        <v>467</v>
      </c>
      <c r="K12" s="37">
        <v>484</v>
      </c>
      <c r="L12" s="37">
        <v>494</v>
      </c>
      <c r="M12" s="23">
        <f t="shared" si="1"/>
        <v>2340</v>
      </c>
      <c r="N12" s="38">
        <v>45</v>
      </c>
      <c r="O12" s="39"/>
      <c r="P12" s="39"/>
      <c r="Q12" s="32">
        <f t="shared" si="2"/>
        <v>3640</v>
      </c>
      <c r="R12" s="26">
        <v>52</v>
      </c>
      <c r="S12" s="26">
        <v>5</v>
      </c>
      <c r="T12" s="26">
        <v>115</v>
      </c>
      <c r="U12" s="26">
        <f t="shared" si="3"/>
        <v>172</v>
      </c>
      <c r="V12" s="27">
        <v>7</v>
      </c>
      <c r="W12" s="27"/>
      <c r="X12" s="34"/>
    </row>
    <row r="13" spans="1:23" ht="39.75" customHeight="1">
      <c r="A13" s="18" t="s">
        <v>28</v>
      </c>
      <c r="B13" s="19"/>
      <c r="C13" s="20">
        <v>1</v>
      </c>
      <c r="D13" s="21">
        <v>236</v>
      </c>
      <c r="E13" s="21">
        <v>237</v>
      </c>
      <c r="F13" s="21">
        <v>248</v>
      </c>
      <c r="G13" s="22">
        <f>SUM(C13:F13)</f>
        <v>722</v>
      </c>
      <c r="H13" s="21">
        <v>282</v>
      </c>
      <c r="I13" s="21">
        <v>296</v>
      </c>
      <c r="J13" s="21">
        <v>324</v>
      </c>
      <c r="K13" s="21">
        <v>311</v>
      </c>
      <c r="L13" s="21">
        <v>320</v>
      </c>
      <c r="M13" s="23">
        <f>SUM(H13:L13)</f>
        <v>1533</v>
      </c>
      <c r="N13" s="22">
        <v>20</v>
      </c>
      <c r="O13" s="24"/>
      <c r="P13" s="24"/>
      <c r="Q13" s="25">
        <f>SUM(G13+M13+N13)</f>
        <v>2275</v>
      </c>
      <c r="R13" s="26">
        <v>30</v>
      </c>
      <c r="S13" s="26">
        <v>2</v>
      </c>
      <c r="T13" s="26">
        <v>71</v>
      </c>
      <c r="U13" s="26">
        <f>SUM(R13:T13)</f>
        <v>103</v>
      </c>
      <c r="V13" s="27">
        <v>3</v>
      </c>
      <c r="W13" s="28"/>
    </row>
    <row r="14" spans="1:24" ht="39.75" customHeight="1">
      <c r="A14" s="18" t="s">
        <v>31</v>
      </c>
      <c r="B14" s="40"/>
      <c r="C14" s="36">
        <v>56</v>
      </c>
      <c r="D14" s="36">
        <v>507</v>
      </c>
      <c r="E14" s="36">
        <v>586</v>
      </c>
      <c r="F14" s="36">
        <v>654</v>
      </c>
      <c r="G14" s="30">
        <f t="shared" si="0"/>
        <v>1803</v>
      </c>
      <c r="H14" s="37">
        <v>654</v>
      </c>
      <c r="I14" s="37">
        <v>676</v>
      </c>
      <c r="J14" s="37">
        <v>632</v>
      </c>
      <c r="K14" s="37">
        <v>626</v>
      </c>
      <c r="L14" s="37">
        <v>699</v>
      </c>
      <c r="M14" s="23">
        <f t="shared" si="1"/>
        <v>3287</v>
      </c>
      <c r="N14" s="38">
        <v>44</v>
      </c>
      <c r="O14" s="31"/>
      <c r="P14" s="31"/>
      <c r="Q14" s="32">
        <f t="shared" si="2"/>
        <v>5134</v>
      </c>
      <c r="R14" s="26">
        <v>82</v>
      </c>
      <c r="S14" s="26">
        <v>4</v>
      </c>
      <c r="T14" s="26">
        <v>168</v>
      </c>
      <c r="U14" s="26">
        <f t="shared" si="3"/>
        <v>254</v>
      </c>
      <c r="V14" s="53">
        <v>7</v>
      </c>
      <c r="W14" s="54">
        <v>2.25</v>
      </c>
      <c r="X14" s="41"/>
    </row>
    <row r="15" spans="1:24" ht="39.75" customHeight="1">
      <c r="A15" s="18" t="s">
        <v>32</v>
      </c>
      <c r="B15" s="19"/>
      <c r="C15" s="42">
        <v>0</v>
      </c>
      <c r="D15" s="42">
        <v>242</v>
      </c>
      <c r="E15" s="42">
        <v>276</v>
      </c>
      <c r="F15" s="42">
        <v>258</v>
      </c>
      <c r="G15" s="43">
        <f t="shared" si="0"/>
        <v>776</v>
      </c>
      <c r="H15" s="44">
        <v>282</v>
      </c>
      <c r="I15" s="44">
        <v>295</v>
      </c>
      <c r="J15" s="44">
        <v>270</v>
      </c>
      <c r="K15" s="44">
        <v>299</v>
      </c>
      <c r="L15" s="44">
        <v>277</v>
      </c>
      <c r="M15" s="45">
        <f t="shared" si="1"/>
        <v>1423</v>
      </c>
      <c r="N15" s="43">
        <v>11</v>
      </c>
      <c r="O15" s="39"/>
      <c r="P15" s="39"/>
      <c r="Q15" s="32">
        <f t="shared" si="2"/>
        <v>2210</v>
      </c>
      <c r="R15" s="26">
        <v>32</v>
      </c>
      <c r="S15" s="26">
        <v>1</v>
      </c>
      <c r="T15" s="26">
        <v>62</v>
      </c>
      <c r="U15" s="26">
        <f t="shared" si="3"/>
        <v>95</v>
      </c>
      <c r="V15" s="46"/>
      <c r="W15" s="54">
        <v>1</v>
      </c>
      <c r="X15" s="34"/>
    </row>
    <row r="16" spans="1:24" ht="39.75" customHeight="1">
      <c r="A16" s="18" t="s">
        <v>33</v>
      </c>
      <c r="B16" s="35"/>
      <c r="C16" s="36">
        <v>69</v>
      </c>
      <c r="D16" s="36">
        <v>392</v>
      </c>
      <c r="E16" s="36">
        <v>448</v>
      </c>
      <c r="F16" s="36">
        <v>445</v>
      </c>
      <c r="G16" s="30">
        <f t="shared" si="0"/>
        <v>1354</v>
      </c>
      <c r="H16" s="37">
        <v>432</v>
      </c>
      <c r="I16" s="37">
        <v>440</v>
      </c>
      <c r="J16" s="37">
        <v>484</v>
      </c>
      <c r="K16" s="37">
        <v>480</v>
      </c>
      <c r="L16" s="37">
        <v>471</v>
      </c>
      <c r="M16" s="23">
        <f t="shared" si="1"/>
        <v>2307</v>
      </c>
      <c r="N16" s="38">
        <v>47</v>
      </c>
      <c r="O16" s="39"/>
      <c r="P16" s="39"/>
      <c r="Q16" s="32">
        <f t="shared" si="2"/>
        <v>3708</v>
      </c>
      <c r="R16" s="26">
        <v>54</v>
      </c>
      <c r="S16" s="26">
        <v>6</v>
      </c>
      <c r="T16" s="26">
        <v>128</v>
      </c>
      <c r="U16" s="26">
        <f t="shared" si="3"/>
        <v>188</v>
      </c>
      <c r="V16" s="27">
        <v>11</v>
      </c>
      <c r="W16" s="27">
        <v>2</v>
      </c>
      <c r="X16" s="34"/>
    </row>
    <row r="17" spans="1:23" ht="39.75" customHeight="1" thickBot="1">
      <c r="A17" s="47" t="s">
        <v>34</v>
      </c>
      <c r="B17" s="48"/>
      <c r="C17" s="49">
        <f aca="true" t="shared" si="4" ref="C17:U17">SUM(C16+C15+C14:D14+C12+C11+C13)</f>
        <v>177</v>
      </c>
      <c r="D17" s="49">
        <f t="shared" si="4"/>
        <v>2289</v>
      </c>
      <c r="E17" s="49">
        <f t="shared" si="4"/>
        <v>2463</v>
      </c>
      <c r="F17" s="49">
        <f t="shared" si="4"/>
        <v>2580</v>
      </c>
      <c r="G17" s="50">
        <f t="shared" si="4"/>
        <v>7509</v>
      </c>
      <c r="H17" s="49">
        <f t="shared" si="4"/>
        <v>2642</v>
      </c>
      <c r="I17" s="49">
        <f t="shared" si="4"/>
        <v>2719</v>
      </c>
      <c r="J17" s="49">
        <f t="shared" si="4"/>
        <v>2772</v>
      </c>
      <c r="K17" s="49">
        <f t="shared" si="4"/>
        <v>2804</v>
      </c>
      <c r="L17" s="49">
        <f t="shared" si="4"/>
        <v>2866</v>
      </c>
      <c r="M17" s="50">
        <f t="shared" si="4"/>
        <v>13803</v>
      </c>
      <c r="N17" s="50">
        <f t="shared" si="4"/>
        <v>219</v>
      </c>
      <c r="O17" s="51">
        <f t="shared" si="4"/>
        <v>0</v>
      </c>
      <c r="P17" s="51">
        <f t="shared" si="4"/>
        <v>0</v>
      </c>
      <c r="Q17" s="50">
        <f t="shared" si="4"/>
        <v>21531</v>
      </c>
      <c r="R17" s="52">
        <f t="shared" si="4"/>
        <v>314</v>
      </c>
      <c r="S17" s="52">
        <f t="shared" si="4"/>
        <v>24</v>
      </c>
      <c r="T17" s="52">
        <f t="shared" si="4"/>
        <v>679</v>
      </c>
      <c r="U17" s="52">
        <f t="shared" si="4"/>
        <v>1017</v>
      </c>
      <c r="V17" s="49">
        <f>SUM(V11:V16)</f>
        <v>28</v>
      </c>
      <c r="W17" s="55">
        <f>SUM(W16+W15+W14:W14+W12+W11+W13)</f>
        <v>5.25</v>
      </c>
    </row>
  </sheetData>
  <sheetProtection selectLockedCells="1"/>
  <mergeCells count="11">
    <mergeCell ref="H5:W8"/>
    <mergeCell ref="V9:V10"/>
    <mergeCell ref="W9:W10"/>
    <mergeCell ref="R9:U9"/>
    <mergeCell ref="A9:A10"/>
    <mergeCell ref="B9:B10"/>
    <mergeCell ref="C9:G9"/>
    <mergeCell ref="H9:M9"/>
    <mergeCell ref="P9:P10"/>
    <mergeCell ref="Q9:Q10"/>
    <mergeCell ref="O9:O10"/>
  </mergeCells>
  <printOptions horizontalCentered="1" verticalCentered="1"/>
  <pageMargins left="0" right="0" top="0.984251968503937" bottom="0.2362204724409449" header="0.5118110236220472" footer="0.15748031496062992"/>
  <pageSetup fitToHeight="6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I.A. du Tarn et Garonne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DEE6</dc:creator>
  <cp:keywords/>
  <dc:description/>
  <cp:lastModifiedBy>Utilisateur Windows</cp:lastModifiedBy>
  <cp:lastPrinted>2018-10-12T12:59:45Z</cp:lastPrinted>
  <dcterms:created xsi:type="dcterms:W3CDTF">2014-11-05T10:18:48Z</dcterms:created>
  <dcterms:modified xsi:type="dcterms:W3CDTF">2023-10-11T06:52:45Z</dcterms:modified>
  <cp:category/>
  <cp:version/>
  <cp:contentType/>
  <cp:contentStatus/>
</cp:coreProperties>
</file>